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8_{95F5DA39-4778-470E-9AD2-E46CAF8E5F4E}" xr6:coauthVersionLast="47" xr6:coauthVersionMax="47" xr10:uidLastSave="{00000000-0000-0000-0000-000000000000}"/>
  <workbookProtection workbookAlgorithmName="SHA-512" workbookHashValue="vwf/3NO4Pl2Rua3duzPu37VzpOQN23W6TJYnR2+CDRClHqKL1NnO0hx7paLzT0pkCecU3ggEX81a+vgnF4tLjg==" workbookSaltValue="G6QaycTB6bKwPvzT3RLEsw==" workbookSpinCount="100000" lockStructure="1"/>
  <bookViews>
    <workbookView xWindow="2880" yWindow="0" windowWidth="19785" windowHeight="15480" firstSheet="12" activeTab="12" xr2:uid="{00000000-000D-0000-FFFF-FFFF00000000}"/>
  </bookViews>
  <sheets>
    <sheet name="８" sheetId="8" state="hidden" r:id="rId1"/>
    <sheet name="９" sheetId="16" state="hidden" r:id="rId2"/>
    <sheet name="１０" sheetId="17" state="hidden" r:id="rId3"/>
    <sheet name="１１" sheetId="18" state="hidden" r:id="rId4"/>
    <sheet name="１２" sheetId="21" state="hidden" r:id="rId5"/>
    <sheet name="１" sheetId="20" state="hidden" r:id="rId6"/>
    <sheet name="２" sheetId="23" state="hidden" r:id="rId7"/>
    <sheet name="３" sheetId="24" state="hidden" r:id="rId8"/>
    <sheet name="４" sheetId="25" state="hidden" r:id="rId9"/>
    <sheet name="５-1" sheetId="22" state="hidden" r:id="rId10"/>
    <sheet name="５" sheetId="28" state="hidden" r:id="rId11"/>
    <sheet name="６" sheetId="26" state="hidden" r:id="rId12"/>
    <sheet name="７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G36" i="28"/>
  <c r="L35" i="28"/>
  <c r="G35" i="28"/>
  <c r="L34" i="28"/>
  <c r="M34" i="28" s="1"/>
  <c r="G34" i="28"/>
  <c r="L33" i="28"/>
  <c r="G33" i="28"/>
  <c r="M33" i="28" s="1"/>
  <c r="L32" i="28"/>
  <c r="G32" i="28"/>
  <c r="L31" i="28"/>
  <c r="M31" i="28" s="1"/>
  <c r="G31" i="28"/>
  <c r="L30" i="28"/>
  <c r="M30" i="28" s="1"/>
  <c r="G30" i="28"/>
  <c r="L29" i="28"/>
  <c r="G29" i="28"/>
  <c r="M29" i="28" s="1"/>
  <c r="L28" i="28"/>
  <c r="M28" i="28" s="1"/>
  <c r="G28" i="28"/>
  <c r="L27" i="28"/>
  <c r="G27" i="28"/>
  <c r="L26" i="28"/>
  <c r="G26" i="28"/>
  <c r="L25" i="28"/>
  <c r="G25" i="28"/>
  <c r="L24" i="28"/>
  <c r="G24" i="28"/>
  <c r="L23" i="28"/>
  <c r="G23" i="28"/>
  <c r="L22" i="28"/>
  <c r="M22" i="28" s="1"/>
  <c r="G22" i="28"/>
  <c r="L21" i="28"/>
  <c r="G21" i="28"/>
  <c r="L20" i="28"/>
  <c r="G20" i="28"/>
  <c r="L19" i="28"/>
  <c r="M19" i="28" s="1"/>
  <c r="G19" i="28"/>
  <c r="L18" i="28"/>
  <c r="G18" i="28"/>
  <c r="L17" i="28"/>
  <c r="G17" i="28"/>
  <c r="M17" i="28" s="1"/>
  <c r="L16" i="28"/>
  <c r="M16" i="28" s="1"/>
  <c r="G16" i="28"/>
  <c r="L15" i="28"/>
  <c r="M15" i="28" s="1"/>
  <c r="G15" i="28"/>
  <c r="L14" i="28"/>
  <c r="G14" i="28"/>
  <c r="L13" i="28"/>
  <c r="G13" i="28"/>
  <c r="L12" i="28"/>
  <c r="G12" i="28"/>
  <c r="L11" i="28"/>
  <c r="G11" i="28"/>
  <c r="L10" i="28"/>
  <c r="M10" i="28" s="1"/>
  <c r="G10" i="28"/>
  <c r="L9" i="28"/>
  <c r="G9" i="28"/>
  <c r="M9" i="28" s="1"/>
  <c r="L8" i="28"/>
  <c r="G8" i="28"/>
  <c r="L7" i="28"/>
  <c r="M7" i="28" s="1"/>
  <c r="G7" i="28"/>
  <c r="L6" i="28"/>
  <c r="G6" i="28"/>
  <c r="C37" i="28" s="1"/>
  <c r="G8" i="8"/>
  <c r="G30" i="8"/>
  <c r="M23" i="28" l="1"/>
  <c r="H37" i="28"/>
  <c r="M12" i="28"/>
  <c r="M20" i="28"/>
  <c r="M21" i="28"/>
  <c r="M14" i="28"/>
  <c r="M26" i="28"/>
  <c r="M27" i="28"/>
  <c r="M32" i="28"/>
  <c r="M8" i="28"/>
  <c r="M35" i="28"/>
  <c r="M11" i="28"/>
  <c r="M18" i="28"/>
  <c r="M24" i="28"/>
  <c r="M36" i="28"/>
  <c r="M13" i="28"/>
  <c r="M25" i="28"/>
  <c r="M6" i="28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7" i="28" l="1"/>
  <c r="M33" i="24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12" i="25"/>
  <c r="M28" i="25"/>
  <c r="M13" i="26"/>
  <c r="M29" i="26"/>
  <c r="M13" i="27"/>
  <c r="M10" i="23"/>
  <c r="H37" i="26"/>
  <c r="C37" i="25"/>
  <c r="M16" i="25"/>
  <c r="H37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G33" i="18"/>
  <c r="M33" i="18" s="1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M31" i="8" s="1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14" i="8" l="1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<sst xmlns="http://schemas.openxmlformats.org/spreadsheetml/2006/main" count="709" uniqueCount="62">
  <si>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</si>
  <si>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</si>
  <si>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</si>
  <si>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</si>
  <si>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</si>
  <si>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</si>
  <si>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</si>
  <si>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</si>
  <si>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</si>
  <si>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</si>
  <si>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</si>
  <si>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</si>
  <si>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</si>
  <si>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</si>
  <si>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</si>
  <si>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</si>
  <si>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</si>
  <si>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</si>
  <si>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</si>
  <si>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</si>
  <si>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</si>
  <si>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</si>
  <si>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</si>
  <si>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</si>
  <si>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</si>
  <si>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</si>
  <si>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</si>
  <si>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</si>
  <si>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</si>
  <si>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</si>
  <si>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合計時數</t>
    <phoneticPr fontId="3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</si>
  <si>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</si>
  <si>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</si>
  <si>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</si>
  <si>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</si>
  <si>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</si>
  <si>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</si>
  <si>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</si>
  <si>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</si>
  <si>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</si>
  <si>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</si>
  <si>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</si>
  <si>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</si>
  <si>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*190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</si>
  <si>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114年
9月</t>
    <phoneticPr fontId="3" type="noConversion"/>
  </si>
  <si>
    <t>114年
8月</t>
    <phoneticPr fontId="3" type="noConversion"/>
  </si>
  <si>
    <t>114年
10月</t>
    <phoneticPr fontId="3" type="noConversion"/>
  </si>
  <si>
    <t>114年
11月</t>
    <phoneticPr fontId="3" type="noConversion"/>
  </si>
  <si>
    <t>114年
12月</t>
    <phoneticPr fontId="3" type="noConversion"/>
  </si>
  <si>
    <t>115年
1月</t>
    <phoneticPr fontId="3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</si>
  <si>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</si>
  <si>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</si>
  <si>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</si>
  <si>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</si>
  <si>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</si>
  <si>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</si>
  <si>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t>5/1勞動節可休假或擇日補休，給薪4小時。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</si>
  <si>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身心障工讀生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</si>
  <si>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工讀時數類別：每月76小時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</si>
  <si>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4.輔導老師及主管簽章後，隨即繳交當月紀錄表至學務處生輔組彙整，以憑造冊發給工讀金。
                                                                             </t>
    <phoneticPr fontId="4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</si>
  <si>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</si>
  <si>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下午(13:00-17:00)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</si>
</sst>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45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9</v>
      </c>
      <c r="C6" s="47"/>
      <c r="D6" s="47"/>
      <c r="E6" s="47"/>
      <c r="F6" s="47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10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11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6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15</v>
      </c>
      <c r="C12" s="53"/>
      <c r="D12" s="53"/>
      <c r="E12" s="53"/>
      <c r="F12" s="53"/>
      <c r="G12" s="1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9</v>
      </c>
      <c r="C13" s="47"/>
      <c r="D13" s="47"/>
      <c r="E13" s="47"/>
      <c r="F13" s="47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10</v>
      </c>
      <c r="C14" s="47"/>
      <c r="D14" s="47"/>
      <c r="E14" s="47"/>
      <c r="F14" s="47"/>
      <c r="G14" s="2">
        <f t="shared" si="0"/>
        <v>0</v>
      </c>
      <c r="H14" s="47"/>
      <c r="I14" s="47"/>
      <c r="J14" s="47"/>
      <c r="K14" s="47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11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6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15</v>
      </c>
      <c r="C19" s="53"/>
      <c r="D19" s="53"/>
      <c r="E19" s="53"/>
      <c r="F19" s="53"/>
      <c r="G19" s="1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9</v>
      </c>
      <c r="C20" s="53"/>
      <c r="D20" s="53"/>
      <c r="E20" s="53"/>
      <c r="F20" s="53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10</v>
      </c>
      <c r="C21" s="47"/>
      <c r="D21" s="47"/>
      <c r="E21" s="47"/>
      <c r="F21" s="47"/>
      <c r="G21" s="2">
        <f t="shared" si="0"/>
        <v>0</v>
      </c>
      <c r="H21" s="47"/>
      <c r="I21" s="47"/>
      <c r="J21" s="47"/>
      <c r="K21" s="47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11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6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15</v>
      </c>
      <c r="C26" s="53"/>
      <c r="D26" s="53"/>
      <c r="E26" s="53"/>
      <c r="F26" s="53"/>
      <c r="G26" s="1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9</v>
      </c>
      <c r="C27" s="47"/>
      <c r="D27" s="47"/>
      <c r="E27" s="47"/>
      <c r="F27" s="47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10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11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6" t="s">
        <v>12</v>
      </c>
      <c r="C30" s="53"/>
      <c r="D30" s="54"/>
      <c r="E30" s="53"/>
      <c r="F30" s="54"/>
      <c r="G30" s="1">
        <f>E30-C30</f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15</v>
      </c>
      <c r="C33" s="53"/>
      <c r="D33" s="53"/>
      <c r="E33" s="53"/>
      <c r="F33" s="53"/>
      <c r="G33" s="1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9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38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+JHqyrWrAMPrT/NGRib9InEpSE9vkqZod9wZBsp229TSdOLyHmv7xMoCjVyG19UxUdAKSD96MnzTpU5Y4UGiVw==" saltValue="9O4umVZlxqCzD+lapducyQ==" spinCount="100000" sheet="1" selectLockedCells="1"/>
  <protectedRanges>
    <protectedRange password="CF7A" sqref="G6:G36 C37:M37 L6:M36" name="範圍1"/>
  </protectedRanges>
  <mergeCells count="152"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8" workbookViewId="0">
      <selection activeCell="J30" sqref="J30:K30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53</v>
      </c>
      <c r="B4" s="62"/>
      <c r="C4" s="65" t="s">
        <v>22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5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5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5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5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72" t="s">
        <v>56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0.16666666666666666</v>
      </c>
      <c r="N37" s="14"/>
      <c r="O37" s="15"/>
    </row>
    <row r="38" spans="1:18" x14ac:dyDescent="0.25">
      <c r="A38" s="50" t="s">
        <v>30</v>
      </c>
      <c r="B38" s="51"/>
      <c r="C38" s="52">
        <f>SUM(G6:G36)</f>
        <v>0</v>
      </c>
      <c r="D38" s="52"/>
      <c r="E38" s="52"/>
      <c r="F38" s="52"/>
      <c r="G38" s="52"/>
      <c r="H38" s="52">
        <f>SUM(L6:L36)</f>
        <v>0</v>
      </c>
      <c r="I38" s="52"/>
      <c r="J38" s="52"/>
      <c r="K38" s="52"/>
      <c r="L38" s="52"/>
      <c r="M38" s="16">
        <f>SUM(M6:M37)</f>
        <v>0.16666666666666666</v>
      </c>
      <c r="N38" s="5"/>
      <c r="O38" s="10"/>
      <c r="Q38" s="11"/>
      <c r="R38" s="12"/>
    </row>
    <row r="39" spans="1:18" ht="16.5" customHeight="1" x14ac:dyDescent="0.25">
      <c r="A39" s="35" t="s">
        <v>59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Q40" s="9"/>
      <c r="R40" s="9"/>
    </row>
    <row r="41" spans="1:18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</row>
    <row r="42" spans="1:18" ht="43.15" customHeight="1" thickBot="1" x14ac:dyDescent="0.3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1:18" ht="30" customHeight="1" x14ac:dyDescent="0.25">
      <c r="A43" s="55" t="s">
        <v>43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 t="s">
        <v>34</v>
      </c>
      <c r="N43" s="55"/>
      <c r="O43" s="55"/>
    </row>
    <row r="44" spans="1:18" ht="17.45" customHeight="1" x14ac:dyDescent="0.25">
      <c r="A44" s="34" t="s">
        <v>35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 t="s">
        <v>32</v>
      </c>
      <c r="N44" s="34"/>
      <c r="O44" s="34"/>
    </row>
  </sheetData>
  <sheetProtection algorithmName="SHA-512" hashValue="ibYfExynpjBXMd2SNvSEq9MpjB2RKBlwcjZAqkF2FRLxi5Elmz8hcdsq3UQAfOhU37uUAG1U+JvU9m62M4iW8A==" saltValue="VceqyzyQ6ZtTJmTuVXY1ng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F829-BF43-4752-AE33-33D51E7DEFF6}">
  <sheetPr>
    <pageSetUpPr fitToPage="1"/>
  </sheetPr>
  <dimension ref="A1:R43"/>
  <sheetViews>
    <sheetView topLeftCell="A18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53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33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33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33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33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33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33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33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3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33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33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33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33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33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33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33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33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33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33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33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33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10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30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32">
        <f>SUM(M6:M36)</f>
        <v>0</v>
      </c>
      <c r="N37" s="33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6CQ0mxQUqDJWDXVBHdY8zNzZFUslTJKBNqaRUBMLAbvbsrvtgqqL69RvkJHLgYDDeSQnh8oPqlwPTNTKU6vDRA==" saltValue="nNgxayRJOreW1M1CjE/VYw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54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36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5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3" t="s">
        <v>10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5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9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5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5" t="s">
        <v>39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fKUwwIYd5qEHhs9dPjO1/RzhjOa2+I51H6j8IEhxB/gcD9TdDhgHHg3u9IZVNf7uj41+Awp5+oxvqBKNzAI7Kw==" saltValue="MH0qUmZOof5GV9qxn+2KI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abSelected="1" topLeftCell="A21" zoomScaleNormal="100" workbookViewId="0">
      <selection activeCell="E30" sqref="E30:F30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55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41"/>
      <c r="O6" s="77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80"/>
      <c r="I7" s="80"/>
      <c r="J7" s="80"/>
      <c r="K7" s="80"/>
      <c r="L7" s="1">
        <f>J7-H7</f>
        <v>0</v>
      </c>
      <c r="M7" s="1">
        <f t="shared" ref="M7:M36" si="1">L7+G7</f>
        <v>0</v>
      </c>
      <c r="N7" s="42"/>
      <c r="O7" s="78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80"/>
      <c r="I8" s="80"/>
      <c r="J8" s="80"/>
      <c r="K8" s="80"/>
      <c r="L8" s="1">
        <f t="shared" ref="L8:L35" si="2">J8-H8</f>
        <v>0</v>
      </c>
      <c r="M8" s="1">
        <f t="shared" si="1"/>
        <v>0</v>
      </c>
      <c r="N8" s="42"/>
      <c r="O8" s="78"/>
    </row>
    <row r="9" spans="1:15" s="18" customFormat="1" x14ac:dyDescent="0.25">
      <c r="A9" s="6">
        <v>4</v>
      </c>
      <c r="B9" s="21" t="s">
        <v>10</v>
      </c>
      <c r="C9" s="81"/>
      <c r="D9" s="82"/>
      <c r="E9" s="81"/>
      <c r="F9" s="82"/>
      <c r="G9" s="2">
        <f>E9-C9</f>
        <v>0</v>
      </c>
      <c r="H9" s="81"/>
      <c r="I9" s="81"/>
      <c r="J9" s="81"/>
      <c r="K9" s="81"/>
      <c r="L9" s="2">
        <f>J9-H9</f>
        <v>0</v>
      </c>
      <c r="M9" s="2">
        <f t="shared" si="1"/>
        <v>0</v>
      </c>
      <c r="N9" s="42"/>
      <c r="O9" s="78"/>
    </row>
    <row r="10" spans="1:15" s="18" customFormat="1" x14ac:dyDescent="0.25">
      <c r="A10" s="31">
        <v>5</v>
      </c>
      <c r="B10" s="21" t="s">
        <v>11</v>
      </c>
      <c r="C10" s="81"/>
      <c r="D10" s="82"/>
      <c r="E10" s="81"/>
      <c r="F10" s="82"/>
      <c r="G10" s="2">
        <f t="shared" si="0"/>
        <v>0</v>
      </c>
      <c r="H10" s="81"/>
      <c r="I10" s="81"/>
      <c r="J10" s="81"/>
      <c r="K10" s="81"/>
      <c r="L10" s="2">
        <f t="shared" si="2"/>
        <v>0</v>
      </c>
      <c r="M10" s="2">
        <f t="shared" si="1"/>
        <v>0</v>
      </c>
      <c r="N10" s="42"/>
      <c r="O10" s="78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42"/>
      <c r="O11" s="78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42"/>
      <c r="O12" s="78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42"/>
      <c r="O13" s="78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80"/>
      <c r="J14" s="75"/>
      <c r="K14" s="80"/>
      <c r="L14" s="1">
        <f t="shared" si="2"/>
        <v>0</v>
      </c>
      <c r="M14" s="1">
        <f t="shared" si="1"/>
        <v>0</v>
      </c>
      <c r="N14" s="42"/>
      <c r="O14" s="78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80"/>
      <c r="I15" s="80"/>
      <c r="J15" s="80"/>
      <c r="K15" s="80"/>
      <c r="L15" s="1">
        <f t="shared" si="2"/>
        <v>0</v>
      </c>
      <c r="M15" s="1">
        <f t="shared" si="1"/>
        <v>0</v>
      </c>
      <c r="N15" s="42"/>
      <c r="O15" s="78"/>
    </row>
    <row r="16" spans="1:15" s="18" customFormat="1" x14ac:dyDescent="0.25">
      <c r="A16" s="6">
        <v>11</v>
      </c>
      <c r="B16" s="21" t="s">
        <v>10</v>
      </c>
      <c r="C16" s="81"/>
      <c r="D16" s="82"/>
      <c r="E16" s="81"/>
      <c r="F16" s="82"/>
      <c r="G16" s="2">
        <f t="shared" si="0"/>
        <v>0</v>
      </c>
      <c r="H16" s="81"/>
      <c r="I16" s="81"/>
      <c r="J16" s="81"/>
      <c r="K16" s="81"/>
      <c r="L16" s="2">
        <f t="shared" si="2"/>
        <v>0</v>
      </c>
      <c r="M16" s="2">
        <f t="shared" si="1"/>
        <v>0</v>
      </c>
      <c r="N16" s="42"/>
      <c r="O16" s="78"/>
    </row>
    <row r="17" spans="1:15" s="18" customFormat="1" x14ac:dyDescent="0.25">
      <c r="A17" s="31">
        <v>12</v>
      </c>
      <c r="B17" s="21" t="s">
        <v>11</v>
      </c>
      <c r="C17" s="81"/>
      <c r="D17" s="82"/>
      <c r="E17" s="81"/>
      <c r="F17" s="82"/>
      <c r="G17" s="2">
        <f t="shared" si="0"/>
        <v>0</v>
      </c>
      <c r="H17" s="81"/>
      <c r="I17" s="81"/>
      <c r="J17" s="81"/>
      <c r="K17" s="81"/>
      <c r="L17" s="2">
        <f t="shared" si="2"/>
        <v>0</v>
      </c>
      <c r="M17" s="2">
        <f t="shared" si="1"/>
        <v>0</v>
      </c>
      <c r="N17" s="42"/>
      <c r="O17" s="78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42"/>
      <c r="O18" s="78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42"/>
      <c r="O19" s="78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42"/>
      <c r="O20" s="78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80"/>
      <c r="I21" s="80"/>
      <c r="J21" s="80"/>
      <c r="K21" s="80"/>
      <c r="L21" s="1">
        <f t="shared" si="2"/>
        <v>0</v>
      </c>
      <c r="M21" s="1">
        <f t="shared" si="1"/>
        <v>0</v>
      </c>
      <c r="N21" s="42"/>
      <c r="O21" s="78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80"/>
      <c r="I22" s="80"/>
      <c r="J22" s="80"/>
      <c r="K22" s="80"/>
      <c r="L22" s="1">
        <f t="shared" si="2"/>
        <v>0</v>
      </c>
      <c r="M22" s="1">
        <f t="shared" si="1"/>
        <v>0</v>
      </c>
      <c r="N22" s="42"/>
      <c r="O22" s="78"/>
    </row>
    <row r="23" spans="1:15" s="18" customFormat="1" x14ac:dyDescent="0.25">
      <c r="A23" s="6">
        <v>18</v>
      </c>
      <c r="B23" s="21" t="s">
        <v>10</v>
      </c>
      <c r="C23" s="81"/>
      <c r="D23" s="82"/>
      <c r="E23" s="81"/>
      <c r="F23" s="82"/>
      <c r="G23" s="2">
        <f t="shared" si="0"/>
        <v>0</v>
      </c>
      <c r="H23" s="81"/>
      <c r="I23" s="81"/>
      <c r="J23" s="81"/>
      <c r="K23" s="81"/>
      <c r="L23" s="2">
        <f t="shared" si="2"/>
        <v>0</v>
      </c>
      <c r="M23" s="2">
        <f t="shared" si="1"/>
        <v>0</v>
      </c>
      <c r="N23" s="42"/>
      <c r="O23" s="78"/>
    </row>
    <row r="24" spans="1:15" s="18" customFormat="1" x14ac:dyDescent="0.25">
      <c r="A24" s="31">
        <v>19</v>
      </c>
      <c r="B24" s="21" t="s">
        <v>11</v>
      </c>
      <c r="C24" s="81"/>
      <c r="D24" s="82"/>
      <c r="E24" s="81"/>
      <c r="F24" s="82"/>
      <c r="G24" s="2">
        <f t="shared" si="0"/>
        <v>0</v>
      </c>
      <c r="H24" s="81"/>
      <c r="I24" s="81"/>
      <c r="J24" s="81"/>
      <c r="K24" s="81"/>
      <c r="L24" s="2">
        <f t="shared" si="2"/>
        <v>0</v>
      </c>
      <c r="M24" s="2">
        <f t="shared" si="1"/>
        <v>0</v>
      </c>
      <c r="N24" s="42"/>
      <c r="O24" s="78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42"/>
      <c r="O25" s="78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42"/>
      <c r="O26" s="78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42"/>
      <c r="O27" s="78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42"/>
      <c r="O28" s="78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80"/>
      <c r="I29" s="80"/>
      <c r="J29" s="80"/>
      <c r="K29" s="80"/>
      <c r="L29" s="1">
        <f>J29-H29</f>
        <v>0</v>
      </c>
      <c r="M29" s="1">
        <f t="shared" si="1"/>
        <v>0</v>
      </c>
      <c r="N29" s="42"/>
      <c r="O29" s="78"/>
    </row>
    <row r="30" spans="1:15" s="18" customFormat="1" x14ac:dyDescent="0.25">
      <c r="A30" s="6">
        <v>25</v>
      </c>
      <c r="B30" s="21" t="s">
        <v>10</v>
      </c>
      <c r="C30" s="81"/>
      <c r="D30" s="82"/>
      <c r="E30" s="81"/>
      <c r="F30" s="82"/>
      <c r="G30" s="2">
        <f t="shared" si="0"/>
        <v>0</v>
      </c>
      <c r="H30" s="81"/>
      <c r="I30" s="81"/>
      <c r="J30" s="81"/>
      <c r="K30" s="81"/>
      <c r="L30" s="2">
        <f t="shared" si="2"/>
        <v>0</v>
      </c>
      <c r="M30" s="2">
        <f t="shared" si="1"/>
        <v>0</v>
      </c>
      <c r="N30" s="42"/>
      <c r="O30" s="78"/>
    </row>
    <row r="31" spans="1:15" s="18" customFormat="1" x14ac:dyDescent="0.25">
      <c r="A31" s="31">
        <v>26</v>
      </c>
      <c r="B31" s="21" t="s">
        <v>11</v>
      </c>
      <c r="C31" s="81"/>
      <c r="D31" s="82"/>
      <c r="E31" s="81"/>
      <c r="F31" s="82"/>
      <c r="G31" s="2">
        <f t="shared" si="0"/>
        <v>0</v>
      </c>
      <c r="H31" s="81"/>
      <c r="I31" s="81"/>
      <c r="J31" s="81"/>
      <c r="K31" s="81"/>
      <c r="L31" s="2">
        <f t="shared" si="2"/>
        <v>0</v>
      </c>
      <c r="M31" s="2">
        <f t="shared" si="1"/>
        <v>0</v>
      </c>
      <c r="N31" s="42"/>
      <c r="O31" s="78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42"/>
      <c r="O32" s="78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42"/>
      <c r="O33" s="78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42"/>
      <c r="O34" s="78"/>
      <c r="Q34" s="20"/>
      <c r="R34" s="20"/>
    </row>
    <row r="35" spans="1:18" s="18" customFormat="1" x14ac:dyDescent="0.25">
      <c r="A35" s="4">
        <v>30</v>
      </c>
      <c r="B35" s="25" t="s">
        <v>42</v>
      </c>
      <c r="C35" s="75"/>
      <c r="D35" s="76"/>
      <c r="E35" s="75"/>
      <c r="F35" s="76"/>
      <c r="G35" s="1">
        <f t="shared" si="0"/>
        <v>0</v>
      </c>
      <c r="H35" s="80"/>
      <c r="I35" s="80"/>
      <c r="J35" s="80"/>
      <c r="K35" s="80"/>
      <c r="L35" s="1">
        <f t="shared" si="2"/>
        <v>0</v>
      </c>
      <c r="M35" s="1">
        <f t="shared" si="1"/>
        <v>0</v>
      </c>
      <c r="N35" s="42"/>
      <c r="O35" s="78"/>
      <c r="Q35" s="20"/>
      <c r="R35" s="20"/>
    </row>
    <row r="36" spans="1:18" s="18" customFormat="1" x14ac:dyDescent="0.25">
      <c r="A36" s="4">
        <v>31</v>
      </c>
      <c r="B36" s="27" t="s">
        <v>9</v>
      </c>
      <c r="C36" s="75"/>
      <c r="D36" s="76"/>
      <c r="E36" s="75"/>
      <c r="F36" s="76"/>
      <c r="G36" s="1">
        <f t="shared" si="0"/>
        <v>0</v>
      </c>
      <c r="H36" s="75"/>
      <c r="I36" s="80"/>
      <c r="J36" s="75"/>
      <c r="K36" s="80"/>
      <c r="L36" s="1">
        <f>J36-H36</f>
        <v>0</v>
      </c>
      <c r="M36" s="1">
        <f t="shared" si="1"/>
        <v>0</v>
      </c>
      <c r="N36" s="43"/>
      <c r="O36" s="79"/>
      <c r="Q36" s="20"/>
      <c r="R36" s="20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YIuJweJOOSjgrfKFjFxhmTGayPklFp8pGUnGgd8Xr6lStfrKUWia3k6ShtboNbTJ8t112kWFnq3tNRFMSWXpHA==" saltValue="xOfGnQyVV3Z0DO6h511W6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1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1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21" x14ac:dyDescent="0.25">
      <c r="A4" s="61" t="s">
        <v>44</v>
      </c>
      <c r="B4" s="62"/>
      <c r="C4" s="65" t="s">
        <v>0</v>
      </c>
      <c r="D4" s="65"/>
      <c r="E4" s="65"/>
      <c r="F4" s="65"/>
      <c r="G4" s="65" t="s">
        <v>8</v>
      </c>
      <c r="H4" s="65" t="s">
        <v>21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21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21" x14ac:dyDescent="0.25">
      <c r="A6" s="4">
        <v>1</v>
      </c>
      <c r="B6" s="26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21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21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21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21" x14ac:dyDescent="0.25">
      <c r="A10" s="7">
        <v>5</v>
      </c>
      <c r="B10" s="21" t="s">
        <v>9</v>
      </c>
      <c r="C10" s="47"/>
      <c r="D10" s="47"/>
      <c r="E10" s="47"/>
      <c r="F10" s="47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21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21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21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  <c r="U13" s="28"/>
    </row>
    <row r="14" spans="1:21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21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21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6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6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7">
        <v>29</v>
      </c>
      <c r="B34" s="21" t="s">
        <v>12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8">
        <v>30</v>
      </c>
      <c r="B35" s="26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8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BnciMeEh4BbJcdiZjGIDYlzkTeXbJRuh18GAVkSdWzbvWpzBtdeA/QZIkfnynRMqlPDLgXqNxbTh+Hb5e2uRVQ==" saltValue="qve1uN9ggEydA5DXTKvZrw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46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15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9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7">
        <v>4</v>
      </c>
      <c r="B9" s="21" t="s">
        <v>10</v>
      </c>
      <c r="C9" s="29"/>
      <c r="D9" s="30"/>
      <c r="E9" s="29"/>
      <c r="F9" s="30"/>
      <c r="G9" s="2">
        <f>E9-C9</f>
        <v>0</v>
      </c>
      <c r="H9" s="29"/>
      <c r="I9" s="30"/>
      <c r="J9" s="29"/>
      <c r="K9" s="30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29"/>
      <c r="D10" s="30"/>
      <c r="E10" s="29"/>
      <c r="F10" s="30"/>
      <c r="G10" s="2">
        <f t="shared" si="0"/>
        <v>0</v>
      </c>
      <c r="H10" s="29"/>
      <c r="I10" s="30"/>
      <c r="J10" s="29"/>
      <c r="K10" s="30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29"/>
      <c r="D11" s="30"/>
      <c r="E11" s="29"/>
      <c r="F11" s="30"/>
      <c r="G11" s="2">
        <f t="shared" si="0"/>
        <v>0</v>
      </c>
      <c r="H11" s="29"/>
      <c r="I11" s="30"/>
      <c r="J11" s="29"/>
      <c r="K11" s="30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6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7">
        <v>10</v>
      </c>
      <c r="B15" s="21" t="s">
        <v>9</v>
      </c>
      <c r="C15" s="29"/>
      <c r="D15" s="30"/>
      <c r="E15" s="29"/>
      <c r="F15" s="30"/>
      <c r="G15" s="2">
        <f t="shared" si="0"/>
        <v>0</v>
      </c>
      <c r="H15" s="29"/>
      <c r="I15" s="30"/>
      <c r="J15" s="29"/>
      <c r="K15" s="30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7">
        <v>11</v>
      </c>
      <c r="B16" s="21" t="s">
        <v>10</v>
      </c>
      <c r="C16" s="29"/>
      <c r="D16" s="30"/>
      <c r="E16" s="29"/>
      <c r="F16" s="30"/>
      <c r="G16" s="2">
        <f t="shared" si="0"/>
        <v>0</v>
      </c>
      <c r="H16" s="29"/>
      <c r="I16" s="30"/>
      <c r="J16" s="29"/>
      <c r="K16" s="30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29"/>
      <c r="D17" s="30"/>
      <c r="E17" s="29"/>
      <c r="F17" s="30"/>
      <c r="G17" s="2">
        <f t="shared" si="0"/>
        <v>0</v>
      </c>
      <c r="H17" s="29"/>
      <c r="I17" s="30"/>
      <c r="J17" s="29"/>
      <c r="K17" s="30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6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6" t="s">
        <v>10</v>
      </c>
      <c r="C23" s="70"/>
      <c r="D23" s="71"/>
      <c r="E23" s="70"/>
      <c r="F23" s="71"/>
      <c r="G23" s="1">
        <f t="shared" si="0"/>
        <v>0</v>
      </c>
      <c r="H23" s="70"/>
      <c r="I23" s="71"/>
      <c r="J23" s="70"/>
      <c r="K23" s="71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6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7">
        <v>24</v>
      </c>
      <c r="B29" s="21" t="s">
        <v>9</v>
      </c>
      <c r="C29" s="29"/>
      <c r="D29" s="30"/>
      <c r="E29" s="29"/>
      <c r="F29" s="30"/>
      <c r="G29" s="2">
        <f t="shared" si="0"/>
        <v>0</v>
      </c>
      <c r="H29" s="29"/>
      <c r="I29" s="30"/>
      <c r="J29" s="29"/>
      <c r="K29" s="30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7">
        <v>25</v>
      </c>
      <c r="B30" s="21" t="s">
        <v>10</v>
      </c>
      <c r="C30" s="29"/>
      <c r="D30" s="30"/>
      <c r="E30" s="29"/>
      <c r="F30" s="30"/>
      <c r="G30" s="2">
        <f t="shared" si="0"/>
        <v>0</v>
      </c>
      <c r="H30" s="29"/>
      <c r="I30" s="30"/>
      <c r="J30" s="29"/>
      <c r="K30" s="30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29"/>
      <c r="D31" s="30"/>
      <c r="E31" s="29"/>
      <c r="F31" s="30"/>
      <c r="G31" s="2">
        <f t="shared" si="0"/>
        <v>0</v>
      </c>
      <c r="H31" s="29"/>
      <c r="I31" s="30"/>
      <c r="J31" s="29"/>
      <c r="K31" s="30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6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14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9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TtGyE7ENsBRiaAiwRIS2FH/7X5xvkOypbFFACiWiDIAxSVeynEcbEFSSucnO0XbYJ5BhF6WgDdbhnxhhUKqAiA==" saltValue="6goIbPExDsf7v3RIurDCNg==" spinCount="100000" sheet="1" selectLockedCells="1"/>
  <protectedRanges>
    <protectedRange password="CF7A" sqref="G6:G36 C37:M37 L6:M36" name="範圍1"/>
  </protectedRanges>
  <mergeCells count="116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47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10</v>
      </c>
      <c r="C6" s="47"/>
      <c r="D6" s="48"/>
      <c r="E6" s="47"/>
      <c r="F6" s="48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11</v>
      </c>
      <c r="C7" s="47"/>
      <c r="D7" s="48"/>
      <c r="E7" s="47"/>
      <c r="F7" s="48"/>
      <c r="G7" s="2">
        <f t="shared" ref="G7:G35" si="0">E7-C7</f>
        <v>0</v>
      </c>
      <c r="H7" s="49"/>
      <c r="I7" s="49"/>
      <c r="J7" s="49"/>
      <c r="K7" s="49"/>
      <c r="L7" s="2">
        <f>J7-H7</f>
        <v>0</v>
      </c>
      <c r="M7" s="2">
        <f t="shared" ref="M7:M35" si="1">L7+G7</f>
        <v>0</v>
      </c>
      <c r="N7" s="42"/>
      <c r="O7" s="45"/>
    </row>
    <row r="8" spans="1:15" x14ac:dyDescent="0.25">
      <c r="A8" s="4">
        <v>3</v>
      </c>
      <c r="B8" s="26" t="s">
        <v>12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13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14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ref="L10:L35" si="3">J10-H10</f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15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3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9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3"/>
        <v>0</v>
      </c>
      <c r="M12" s="1">
        <f t="shared" si="1"/>
        <v>0</v>
      </c>
      <c r="N12" s="42"/>
      <c r="O12" s="45"/>
    </row>
    <row r="13" spans="1:15" x14ac:dyDescent="0.25">
      <c r="A13" s="6">
        <v>8</v>
      </c>
      <c r="B13" s="21" t="s">
        <v>10</v>
      </c>
      <c r="C13" s="47"/>
      <c r="D13" s="48"/>
      <c r="E13" s="47"/>
      <c r="F13" s="48"/>
      <c r="G13" s="2">
        <f t="shared" si="0"/>
        <v>0</v>
      </c>
      <c r="H13" s="49"/>
      <c r="I13" s="49"/>
      <c r="J13" s="49"/>
      <c r="K13" s="49"/>
      <c r="L13" s="2">
        <f t="shared" si="3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11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3"/>
        <v>0</v>
      </c>
      <c r="M14" s="2">
        <f t="shared" si="1"/>
        <v>0</v>
      </c>
      <c r="N14" s="42"/>
      <c r="O14" s="45"/>
    </row>
    <row r="15" spans="1:15" x14ac:dyDescent="0.25">
      <c r="A15" s="4">
        <v>10</v>
      </c>
      <c r="B15" s="26" t="s">
        <v>12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3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13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3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14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3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15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3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9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 t="shared" si="3"/>
        <v>0</v>
      </c>
      <c r="M19" s="1">
        <f t="shared" si="1"/>
        <v>0</v>
      </c>
      <c r="N19" s="42"/>
      <c r="O19" s="45"/>
    </row>
    <row r="20" spans="1:15" x14ac:dyDescent="0.25">
      <c r="A20" s="6">
        <v>15</v>
      </c>
      <c r="B20" s="21" t="s">
        <v>10</v>
      </c>
      <c r="C20" s="47"/>
      <c r="D20" s="48"/>
      <c r="E20" s="47"/>
      <c r="F20" s="48"/>
      <c r="G20" s="2">
        <f t="shared" si="0"/>
        <v>0</v>
      </c>
      <c r="H20" s="49"/>
      <c r="I20" s="49"/>
      <c r="J20" s="49"/>
      <c r="K20" s="49"/>
      <c r="L20" s="2">
        <f t="shared" si="3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11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3"/>
        <v>0</v>
      </c>
      <c r="M21" s="2">
        <f t="shared" si="1"/>
        <v>0</v>
      </c>
      <c r="N21" s="42"/>
      <c r="O21" s="45"/>
    </row>
    <row r="22" spans="1:15" x14ac:dyDescent="0.25">
      <c r="A22" s="4">
        <v>17</v>
      </c>
      <c r="B22" s="26" t="s">
        <v>12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3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13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3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14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3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15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3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9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3"/>
        <v>0</v>
      </c>
      <c r="M26" s="1">
        <f t="shared" si="1"/>
        <v>0</v>
      </c>
      <c r="N26" s="42"/>
      <c r="O26" s="45"/>
    </row>
    <row r="27" spans="1:15" x14ac:dyDescent="0.25">
      <c r="A27" s="6">
        <v>22</v>
      </c>
      <c r="B27" s="21" t="s">
        <v>10</v>
      </c>
      <c r="C27" s="47"/>
      <c r="D27" s="48"/>
      <c r="E27" s="47"/>
      <c r="F27" s="48"/>
      <c r="G27" s="2">
        <f t="shared" si="0"/>
        <v>0</v>
      </c>
      <c r="H27" s="49"/>
      <c r="I27" s="49"/>
      <c r="J27" s="49"/>
      <c r="K27" s="49"/>
      <c r="L27" s="2">
        <f t="shared" si="3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11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3"/>
        <v>0</v>
      </c>
      <c r="M28" s="2">
        <f t="shared" si="1"/>
        <v>0</v>
      </c>
      <c r="N28" s="42"/>
      <c r="O28" s="45"/>
    </row>
    <row r="29" spans="1:15" x14ac:dyDescent="0.25">
      <c r="A29" s="4">
        <v>24</v>
      </c>
      <c r="B29" s="26" t="s">
        <v>12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 t="shared" si="3"/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13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3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14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3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15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3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9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3"/>
        <v>0</v>
      </c>
      <c r="M33" s="1">
        <f t="shared" si="1"/>
        <v>0</v>
      </c>
      <c r="N33" s="42"/>
      <c r="O33" s="45"/>
    </row>
    <row r="34" spans="1:18" x14ac:dyDescent="0.25">
      <c r="A34" s="6">
        <v>29</v>
      </c>
      <c r="B34" s="21" t="s">
        <v>10</v>
      </c>
      <c r="C34" s="47"/>
      <c r="D34" s="48"/>
      <c r="E34" s="47"/>
      <c r="F34" s="48"/>
      <c r="G34" s="2">
        <f t="shared" si="0"/>
        <v>0</v>
      </c>
      <c r="H34" s="49"/>
      <c r="I34" s="49"/>
      <c r="J34" s="49"/>
      <c r="K34" s="49"/>
      <c r="L34" s="2">
        <f t="shared" si="3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3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fl7q6gpvw9oEKQSAPs/iKvrBmoTVycWH6tsLe6eIJOBf9YCfA03eze1leHVZsGtaKqZ/dd3KGCIaUUShI3lT+g==" saltValue="gB455may0zTXxsR+LzSYQw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6" workbookViewId="0">
      <selection activeCell="H34" sqref="H34:I3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48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7">
        <v>25</v>
      </c>
      <c r="B30" s="21" t="s">
        <v>15</v>
      </c>
      <c r="C30" s="47"/>
      <c r="D30" s="47"/>
      <c r="E30" s="47"/>
      <c r="F30" s="47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6" t="s">
        <v>12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14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GEuU8jrF7T1kWqHcRAF9/7nBs8s59TMZX0AVtGuX2z95pzWZwp+zOMNhGOAOnLtmxS07Ll6b6zy+OtbY1HTQ1w==" saltValue="YgFD4RQxqd7LZuJ0G7cxkA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18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49</v>
      </c>
      <c r="B4" s="62"/>
      <c r="C4" s="65" t="s">
        <v>0</v>
      </c>
      <c r="D4" s="65"/>
      <c r="E4" s="65"/>
      <c r="F4" s="65"/>
      <c r="G4" s="65" t="s">
        <v>8</v>
      </c>
      <c r="H4" s="65" t="s">
        <v>61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15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9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10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11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8">
        <v>5</v>
      </c>
      <c r="B10" s="25" t="s">
        <v>12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13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14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15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9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6">
        <v>10</v>
      </c>
      <c r="B15" s="21" t="s">
        <v>10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6">
        <v>11</v>
      </c>
      <c r="B16" s="21" t="s">
        <v>11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8">
        <v>12</v>
      </c>
      <c r="B17" s="25" t="s">
        <v>12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13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14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15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9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6">
        <v>17</v>
      </c>
      <c r="B22" s="21" t="s">
        <v>10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11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8">
        <v>19</v>
      </c>
      <c r="B24" s="25" t="s">
        <v>12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13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14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15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9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6">
        <v>24</v>
      </c>
      <c r="B29" s="21" t="s">
        <v>10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6">
        <v>25</v>
      </c>
      <c r="B30" s="21" t="s">
        <v>11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12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13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14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15</v>
      </c>
      <c r="C34" s="53"/>
      <c r="D34" s="54"/>
      <c r="E34" s="53"/>
      <c r="F34" s="54"/>
      <c r="G34" s="1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9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10</v>
      </c>
      <c r="C36" s="47"/>
      <c r="D36" s="48"/>
      <c r="E36" s="47"/>
      <c r="F36" s="48"/>
      <c r="G36" s="2">
        <f t="shared" si="0"/>
        <v>0</v>
      </c>
      <c r="H36" s="47"/>
      <c r="I36" s="49"/>
      <c r="J36" s="47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4.2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w6XHkuIN44suF82jIyXwoBHm+YcAnwq45nFy9Dthk52wikayebJ83h3rmx+SWKT7tSoi7A2fi4iK7ud5ZklZrw==" saltValue="ssOyY7eqkzgnNkK34rCZY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15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50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3" si="0">E7-C7</f>
        <v>0</v>
      </c>
      <c r="H7" s="69"/>
      <c r="I7" s="69"/>
      <c r="J7" s="69"/>
      <c r="K7" s="69"/>
      <c r="L7" s="1">
        <f>J7-H7</f>
        <v>0</v>
      </c>
      <c r="M7" s="1">
        <f t="shared" ref="M7:M33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3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8">
        <v>6</v>
      </c>
      <c r="B11" s="25" t="s">
        <v>9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12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13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14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15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9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37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/>
      <c r="B34" s="25"/>
      <c r="C34" s="53"/>
      <c r="D34" s="54"/>
      <c r="E34" s="53"/>
      <c r="F34" s="54"/>
      <c r="G34" s="1"/>
      <c r="H34" s="53"/>
      <c r="I34" s="53"/>
      <c r="J34" s="53"/>
      <c r="K34" s="53"/>
      <c r="L34" s="1"/>
      <c r="M34" s="1"/>
      <c r="N34" s="42"/>
      <c r="O34" s="45"/>
      <c r="Q34" s="9"/>
      <c r="R34" s="9"/>
    </row>
    <row r="35" spans="1:18" x14ac:dyDescent="0.25">
      <c r="A35" s="4"/>
      <c r="B35" s="25"/>
      <c r="C35" s="53"/>
      <c r="D35" s="54"/>
      <c r="E35" s="53"/>
      <c r="F35" s="54"/>
      <c r="G35" s="1"/>
      <c r="H35" s="69"/>
      <c r="I35" s="69"/>
      <c r="J35" s="69"/>
      <c r="K35" s="69"/>
      <c r="L35" s="1"/>
      <c r="M35" s="1"/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INv9uYp3zmKLIQU9hLlfC77uJbX/vyLzIQPOnp2slK6N90cM6fMNniJaCCbUvkjtFELKJtFGgklEhNkOZl8DrA==" saltValue="pkeP7odkbcX5R8hSWlw9rA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9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51</v>
      </c>
      <c r="B4" s="62"/>
      <c r="C4" s="65" t="s">
        <v>0</v>
      </c>
      <c r="D4" s="65"/>
      <c r="E4" s="65"/>
      <c r="F4" s="65"/>
      <c r="G4" s="65" t="s">
        <v>33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9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4">
        <v>16</v>
      </c>
      <c r="B21" s="25" t="s">
        <v>12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13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14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15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9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9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11</v>
      </c>
      <c r="C34" s="47"/>
      <c r="D34" s="48"/>
      <c r="E34" s="47"/>
      <c r="F34" s="48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39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7" t="s">
        <v>13</v>
      </c>
      <c r="C36" s="53"/>
      <c r="D36" s="54"/>
      <c r="E36" s="53"/>
      <c r="F36" s="54"/>
      <c r="G36" s="1">
        <f t="shared" si="0"/>
        <v>0</v>
      </c>
      <c r="H36" s="53"/>
      <c r="I36" s="69"/>
      <c r="J36" s="53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JMMVe61wHEM5N0z0FEpBdhHZMmttrEuECrlvvqA1Q6BhSWO6qzo4vavkV5gEjGKNoAfsz9Mhaa2PQDTCgUsbEw==" saltValue="FxoixSj4kao3VsbqoRuBC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21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52</v>
      </c>
      <c r="B4" s="62"/>
      <c r="C4" s="65" t="s">
        <v>0</v>
      </c>
      <c r="D4" s="65"/>
      <c r="E4" s="65"/>
      <c r="F4" s="65"/>
      <c r="G4" s="65" t="s">
        <v>33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6">
        <v>2</v>
      </c>
      <c r="B7" s="21" t="s">
        <v>15</v>
      </c>
      <c r="C7" s="47"/>
      <c r="D7" s="48"/>
      <c r="E7" s="47"/>
      <c r="F7" s="48"/>
      <c r="G7" s="2">
        <f t="shared" ref="G7:G35" si="0">E7-C7</f>
        <v>0</v>
      </c>
      <c r="H7" s="49"/>
      <c r="I7" s="49"/>
      <c r="J7" s="49"/>
      <c r="K7" s="49"/>
      <c r="L7" s="2">
        <f>J7-H7</f>
        <v>0</v>
      </c>
      <c r="M7" s="2">
        <f t="shared" ref="M7:M35" si="1">L7+G7</f>
        <v>0</v>
      </c>
      <c r="N7" s="42"/>
      <c r="O7" s="45"/>
    </row>
    <row r="8" spans="1:15" x14ac:dyDescent="0.25">
      <c r="A8" s="6">
        <v>3</v>
      </c>
      <c r="B8" s="21" t="s">
        <v>9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10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47"/>
      <c r="D10" s="48"/>
      <c r="E10" s="47"/>
      <c r="F10" s="48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9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6">
        <v>11</v>
      </c>
      <c r="B16" s="21" t="s">
        <v>10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47"/>
      <c r="D17" s="48"/>
      <c r="E17" s="47"/>
      <c r="F17" s="48"/>
      <c r="G17" s="2">
        <f t="shared" si="0"/>
        <v>0</v>
      </c>
      <c r="H17" s="47"/>
      <c r="I17" s="47"/>
      <c r="J17" s="47"/>
      <c r="K17" s="47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5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6">
        <v>18</v>
      </c>
      <c r="B23" s="21" t="s">
        <v>10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5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9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6">
        <v>25</v>
      </c>
      <c r="B30" s="21" t="s">
        <v>10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47"/>
      <c r="D31" s="48"/>
      <c r="E31" s="47"/>
      <c r="F31" s="48"/>
      <c r="G31" s="2">
        <f t="shared" si="0"/>
        <v>0</v>
      </c>
      <c r="H31" s="47"/>
      <c r="I31" s="47"/>
      <c r="J31" s="47"/>
      <c r="K31" s="47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5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40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59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32</v>
      </c>
      <c r="N43" s="34"/>
      <c r="O43" s="34"/>
    </row>
  </sheetData>
  <sheetProtection algorithmName="SHA-512" hashValue="F8EG0jVQSeL3NsMqyKfMDSrsq3G2nT/e+4ggdY6146xVwcEGKSJ6aDQG0NdIpzmN5eU9VrDLx7cberWa2uGPHQ==" saltValue="MbQHzyeATZAkZIb7KIPmD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</vt:lpstr>
      <vt:lpstr>５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S20195@gm.tut.edu.tw</cp:lastModifiedBy>
  <cp:lastPrinted>2023-07-03T07:06:47Z</cp:lastPrinted>
  <dcterms:created xsi:type="dcterms:W3CDTF">2019-06-04T04:04:53Z</dcterms:created>
  <dcterms:modified xsi:type="dcterms:W3CDTF">2026-05-25T06:49:36Z</dcterms:modified>
</cp:coreProperties>
</file>